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stanhola/Documents/EuroBillTracker/JogosForumEBT/Lagarde/"/>
    </mc:Choice>
  </mc:AlternateContent>
  <xr:revisionPtr revIDLastSave="0" documentId="13_ncr:1_{360DCB72-86EE-2248-AB1C-331996CC125C}" xr6:coauthVersionLast="47" xr6:coauthVersionMax="47" xr10:uidLastSave="{00000000-0000-0000-0000-000000000000}"/>
  <bookViews>
    <workbookView xWindow="720" yWindow="8140" windowWidth="32880" windowHeight="11860" xr2:uid="{1571DA6E-A36C-3C42-BBB9-D1841D99474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AI4" i="1"/>
  <c r="AI5" i="1"/>
  <c r="AI6" i="1"/>
  <c r="AI7" i="1"/>
  <c r="AI8" i="1"/>
  <c r="AI9" i="1"/>
  <c r="AI3" i="1"/>
  <c r="AE4" i="1"/>
  <c r="AE5" i="1"/>
  <c r="AE6" i="1"/>
  <c r="AE7" i="1"/>
  <c r="AE8" i="1"/>
  <c r="AE9" i="1"/>
  <c r="AE3" i="1"/>
  <c r="AA4" i="1"/>
  <c r="AA5" i="1"/>
  <c r="AA6" i="1"/>
  <c r="AA7" i="1"/>
  <c r="AA8" i="1"/>
  <c r="AA9" i="1"/>
  <c r="AA3" i="1"/>
  <c r="W4" i="1"/>
  <c r="W5" i="1"/>
  <c r="W6" i="1"/>
  <c r="W7" i="1"/>
  <c r="W8" i="1"/>
  <c r="W9" i="1"/>
  <c r="W3" i="1"/>
  <c r="S4" i="1"/>
  <c r="S5" i="1"/>
  <c r="S6" i="1"/>
  <c r="S7" i="1"/>
  <c r="S8" i="1"/>
  <c r="S9" i="1"/>
  <c r="S3" i="1"/>
  <c r="O4" i="1"/>
  <c r="O5" i="1"/>
  <c r="O6" i="1"/>
  <c r="O7" i="1"/>
  <c r="O8" i="1"/>
  <c r="O9" i="1"/>
  <c r="O3" i="1"/>
  <c r="K4" i="1"/>
  <c r="K5" i="1"/>
  <c r="K6" i="1"/>
  <c r="K7" i="1"/>
  <c r="K8" i="1"/>
  <c r="K9" i="1"/>
  <c r="K3" i="1"/>
  <c r="G4" i="1"/>
  <c r="G5" i="1"/>
  <c r="G6" i="1"/>
  <c r="C6" i="1" s="1"/>
  <c r="G7" i="1"/>
  <c r="G8" i="1"/>
  <c r="C8" i="1" s="1"/>
  <c r="G9" i="1"/>
  <c r="G3" i="1"/>
  <c r="C3" i="1" s="1"/>
  <c r="B5" i="1"/>
  <c r="C5" i="1" s="1"/>
  <c r="B4" i="1"/>
  <c r="C4" i="1" s="1"/>
  <c r="B7" i="1"/>
  <c r="C7" i="1" s="1"/>
  <c r="B8" i="1"/>
  <c r="B9" i="1"/>
  <c r="B3" i="1"/>
  <c r="B13" i="1" l="1"/>
</calcChain>
</file>

<file path=xl/sharedStrings.xml><?xml version="1.0" encoding="utf-8"?>
<sst xmlns="http://schemas.openxmlformats.org/spreadsheetml/2006/main" count="60" uniqueCount="39">
  <si>
    <t>Valor</t>
  </si>
  <si>
    <t>N total</t>
  </si>
  <si>
    <t>BBCode</t>
  </si>
  <si>
    <t>N</t>
  </si>
  <si>
    <t>Tipo</t>
  </si>
  <si>
    <t>ID</t>
  </si>
  <si>
    <t>E001/EC</t>
  </si>
  <si>
    <t>N020/NC</t>
  </si>
  <si>
    <t>W003/WA</t>
  </si>
  <si>
    <t>W004/WA</t>
  </si>
  <si>
    <t>W007/WA</t>
  </si>
  <si>
    <t>W009/WB</t>
  </si>
  <si>
    <t>E009/EM</t>
  </si>
  <si>
    <t>E011/EM</t>
  </si>
  <si>
    <t>R013/RP</t>
  </si>
  <si>
    <t>R015/RP</t>
  </si>
  <si>
    <t>U037/U*</t>
  </si>
  <si>
    <t>U038/U*</t>
  </si>
  <si>
    <t>U039/UB</t>
  </si>
  <si>
    <t>U026/U*</t>
  </si>
  <si>
    <t>U027/UC</t>
  </si>
  <si>
    <t>U029/U*</t>
  </si>
  <si>
    <t>U030/U*</t>
  </si>
  <si>
    <t>U031/UD</t>
  </si>
  <si>
    <t>U032/UD</t>
  </si>
  <si>
    <t>E013/EA</t>
  </si>
  <si>
    <t>E016/EB</t>
  </si>
  <si>
    <t>[table]</t>
  </si>
  <si>
    <t>[/table]</t>
  </si>
  <si>
    <t>M008/MA</t>
  </si>
  <si>
    <t>N021/NC</t>
  </si>
  <si>
    <t>W006/WA</t>
  </si>
  <si>
    <t>U033/UA</t>
  </si>
  <si>
    <t>U035/UB</t>
  </si>
  <si>
    <t>V014/VC</t>
  </si>
  <si>
    <t>Número máximo de algarismos em cada coluna:</t>
  </si>
  <si>
    <t>R014/RP</t>
  </si>
  <si>
    <t>R021/RP</t>
  </si>
  <si>
    <t>Número total de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</si>
</sst>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B182D-883D-9343-A78D-58CED32356D3}">
  <dimension ref="A1:AJ13"/>
  <sheetViews>
    <sheetView tabSelected="1" zoomScale="120" zoomScaleNormal="120" workbookViewId="0">
      <selection activeCell="B14" sqref="B14"/>
    </sheetView>
  </sheetViews>
  <sheetFormatPr baseColWidth="10" defaultRowHeight="16" x14ac:dyDescent="0.2"/>
  <cols>
    <col min="1" max="1" width="5.83203125" customWidth="1"/>
    <col min="3" max="3" width="20.83203125" customWidth="1"/>
    <col min="4" max="4" width="7.83203125" customWidth="1"/>
    <col min="6" max="6" width="12.83203125" customWidth="1"/>
    <col min="7" max="7" width="3.83203125" customWidth="1"/>
    <col min="8" max="8" width="7.83203125" customWidth="1"/>
    <col min="10" max="10" width="12.83203125" customWidth="1"/>
    <col min="11" max="11" width="3.83203125" customWidth="1"/>
    <col min="12" max="12" width="7.83203125" customWidth="1"/>
    <col min="14" max="14" width="12.83203125" customWidth="1"/>
    <col min="15" max="15" width="3.83203125" customWidth="1"/>
    <col min="16" max="16" width="7.83203125" customWidth="1"/>
    <col min="18" max="18" width="12.83203125" customWidth="1"/>
    <col min="19" max="19" width="3.83203125" customWidth="1"/>
    <col min="20" max="20" width="7.83203125" customWidth="1"/>
    <col min="22" max="22" width="12.83203125" customWidth="1"/>
    <col min="23" max="23" width="3.83203125" customWidth="1"/>
    <col min="24" max="24" width="7.83203125" customWidth="1"/>
    <col min="26" max="26" width="12.83203125" customWidth="1"/>
    <col min="27" max="27" width="3.83203125" customWidth="1"/>
    <col min="28" max="28" width="7.83203125" customWidth="1"/>
    <col min="30" max="30" width="12.83203125" customWidth="1"/>
    <col min="31" max="31" width="3.83203125" customWidth="1"/>
    <col min="32" max="32" width="7.83203125" customWidth="1"/>
    <col min="34" max="34" width="12.83203125" customWidth="1"/>
    <col min="35" max="35" width="3.83203125" customWidth="1"/>
  </cols>
  <sheetData>
    <row r="1" spans="1:36" x14ac:dyDescent="0.2">
      <c r="A1" s="3" t="s">
        <v>0</v>
      </c>
      <c r="B1" s="3" t="s">
        <v>1</v>
      </c>
      <c r="C1" s="1" t="s">
        <v>2</v>
      </c>
      <c r="D1" s="5" t="s">
        <v>3</v>
      </c>
      <c r="E1" s="5" t="s">
        <v>4</v>
      </c>
      <c r="F1" s="5" t="s">
        <v>5</v>
      </c>
      <c r="G1" s="7"/>
      <c r="H1" s="6" t="s">
        <v>3</v>
      </c>
      <c r="I1" s="6" t="s">
        <v>4</v>
      </c>
      <c r="J1" s="6" t="s">
        <v>5</v>
      </c>
      <c r="K1" s="8"/>
      <c r="L1" s="5" t="s">
        <v>3</v>
      </c>
      <c r="M1" s="5" t="s">
        <v>4</v>
      </c>
      <c r="N1" s="5" t="s">
        <v>5</v>
      </c>
      <c r="O1" s="7"/>
      <c r="P1" s="6" t="s">
        <v>3</v>
      </c>
      <c r="Q1" s="6" t="s">
        <v>4</v>
      </c>
      <c r="R1" s="6" t="s">
        <v>5</v>
      </c>
      <c r="S1" s="8"/>
      <c r="T1" s="5" t="s">
        <v>3</v>
      </c>
      <c r="U1" s="5" t="s">
        <v>4</v>
      </c>
      <c r="V1" s="5" t="s">
        <v>5</v>
      </c>
      <c r="W1" s="7"/>
      <c r="X1" s="6" t="s">
        <v>3</v>
      </c>
      <c r="Y1" s="6" t="s">
        <v>4</v>
      </c>
      <c r="Z1" s="6" t="s">
        <v>5</v>
      </c>
      <c r="AA1" s="8"/>
      <c r="AB1" s="5" t="s">
        <v>3</v>
      </c>
      <c r="AC1" s="5" t="s">
        <v>4</v>
      </c>
      <c r="AD1" s="5" t="s">
        <v>5</v>
      </c>
      <c r="AE1" s="7"/>
      <c r="AF1" s="6" t="s">
        <v>3</v>
      </c>
      <c r="AG1" s="6" t="s">
        <v>4</v>
      </c>
      <c r="AH1" s="6" t="s">
        <v>5</v>
      </c>
      <c r="AI1" s="8"/>
    </row>
    <row r="2" spans="1:36" x14ac:dyDescent="0.2">
      <c r="A2" s="3"/>
      <c r="B2" s="3"/>
      <c r="C2" s="2" t="s">
        <v>27</v>
      </c>
      <c r="D2" s="5"/>
      <c r="E2" s="5"/>
      <c r="F2" s="5"/>
      <c r="G2" s="7"/>
      <c r="H2" s="6"/>
      <c r="I2" s="6"/>
      <c r="J2" s="6"/>
      <c r="K2" s="8"/>
      <c r="L2" s="5"/>
      <c r="M2" s="5"/>
      <c r="N2" s="5"/>
      <c r="O2" s="7"/>
      <c r="P2" s="6"/>
      <c r="Q2" s="6"/>
      <c r="R2" s="6"/>
      <c r="S2" s="8"/>
      <c r="T2" s="5"/>
      <c r="U2" s="5"/>
      <c r="V2" s="5"/>
      <c r="W2" s="7"/>
      <c r="X2" s="6"/>
      <c r="Y2" s="6"/>
      <c r="Z2" s="6"/>
      <c r="AA2" s="8"/>
      <c r="AB2" s="5"/>
      <c r="AC2" s="5"/>
      <c r="AD2" s="5"/>
      <c r="AE2" s="7"/>
      <c r="AF2" s="6"/>
      <c r="AG2" s="6"/>
      <c r="AH2" s="6"/>
      <c r="AI2" s="8"/>
    </row>
    <row r="3" spans="1:36" x14ac:dyDescent="0.2">
      <c r="A3" s="4">
        <v>5</v>
      </c>
      <c r="B3" s="11">
        <f>SUM(D3,H3,L3,P3,T3,X3,AB3,AF3)</f>
        <v>236</v>
      </c>
      <c r="C3" s="2" t="str">
        <f>IF(AND(D3&lt;&gt;"",E3&lt;&gt;"",F3&lt;&gt;""),CONCATENATE("[tr][td][b][size=85]",MID("      ",1,$B$12-LEN(B3)),B3,"[/b]",IF(OR(B3&gt;0,B3&lt;&gt;"")," x ","   "),":note-",A3,": ➜[/size][/td]",G3,K3,O3,S3,W3,AA3,AE3,AI3,"[/tr]"),"")</f>
        <v>[tr][td][b][size=85] 236[/b] x :note-5: ➜[/size][/td][td][size=85]    84 x [url=https://pt.eurobilltracker.com/notes/?id=207637667]E001/EC[/url][/size][/td][td][size=85]    5 x [url=https://pt.eurobilltracker.com/notes/?id=214608178]M008/MA[/url][/size][/td][td][size=85]  6 x [url=https://pt.eurobilltracker.com/notes/?id=207688528]N020/NC[/url][/size][/td][td][size=85]  140 x [url=https://pt.eurobilltracker.com/notes/?id=213428294]N021/NC[/url][/size][/td][td][size=85]  1 x [url=https://pt.eurobilltracker.com/notes/?id=214712893]V014/VC[/url][/size][/td][/tr]</v>
      </c>
      <c r="D3" s="9">
        <v>84</v>
      </c>
      <c r="E3" s="5" t="s">
        <v>6</v>
      </c>
      <c r="F3" s="5">
        <v>207637667</v>
      </c>
      <c r="G3" s="7" t="str">
        <f>IF(AND(D3&lt;&gt;"",E3&lt;&gt;"",F3&lt;&gt;""),CONCATENATE("[td][size=85]  ",MID("         ",1,$D$12-LEN(D3)),D3," x [url=https://pt.eurobilltracker.com/notes/?id=",F3,"]",E3,"[/url][/size][/td]"),"")</f>
        <v>[td][size=85]    84 x [url=https://pt.eurobilltracker.com/notes/?id=207637667]E001/EC[/url][/size][/td]</v>
      </c>
      <c r="H3" s="10">
        <v>5</v>
      </c>
      <c r="I3" s="6" t="s">
        <v>29</v>
      </c>
      <c r="J3" s="6">
        <v>214608178</v>
      </c>
      <c r="K3" s="8" t="str">
        <f>IF(AND(H3&lt;&gt;"",I3&lt;&gt;"",J3&lt;&gt;""),CONCATENATE("[td][size=85]  ",MID("         ",1,$H$12-LEN(H3)),H3," x [url=https://pt.eurobilltracker.com/notes/?id=",J3,"]",I3,"[/url][/size][/td]"),"")</f>
        <v>[td][size=85]    5 x [url=https://pt.eurobilltracker.com/notes/?id=214608178]M008/MA[/url][/size][/td]</v>
      </c>
      <c r="L3" s="9">
        <v>6</v>
      </c>
      <c r="M3" s="5" t="s">
        <v>7</v>
      </c>
      <c r="N3" s="5">
        <v>207688528</v>
      </c>
      <c r="O3" s="7" t="str">
        <f>IF(AND(L3&lt;&gt;"",M3&lt;&gt;"",N3&lt;&gt;""),CONCATENATE("[td][size=85]  ",MID("         ",1,$L$12-LEN(L3)),L3," x [url=https://pt.eurobilltracker.com/notes/?id=",N3,"]",M3,"[/url][/size][/td]"),"")</f>
        <v>[td][size=85]  6 x [url=https://pt.eurobilltracker.com/notes/?id=207688528]N020/NC[/url][/size][/td]</v>
      </c>
      <c r="P3" s="10">
        <v>140</v>
      </c>
      <c r="Q3" s="6" t="s">
        <v>30</v>
      </c>
      <c r="R3" s="6">
        <v>213428294</v>
      </c>
      <c r="S3" s="8" t="str">
        <f>IF(AND(P3&lt;&gt;"",Q3&lt;&gt;"",R3&lt;&gt;""),CONCATENATE("[td][size=85]  ",MID("         ",1,$P$12-LEN(P3)),P3," x [url=https://pt.eurobilltracker.com/notes/?id=",R3,"]",Q3,"[/url][/size][/td]"),"")</f>
        <v>[td][size=85]  140 x [url=https://pt.eurobilltracker.com/notes/?id=213428294]N021/NC[/url][/size][/td]</v>
      </c>
      <c r="T3" s="9">
        <v>1</v>
      </c>
      <c r="U3" s="5" t="s">
        <v>34</v>
      </c>
      <c r="V3" s="5">
        <v>214712893</v>
      </c>
      <c r="W3" s="7" t="str">
        <f>IF(AND(T3&lt;&gt;"",U3&lt;&gt;"",V3&lt;&gt;""),CONCATENATE("[td][size=85]  ",MID("         ",1,$T$12-LEN(T3)),T3," x [url=https://pt.eurobilltracker.com/notes/?id=",V3,"]",U3,"[/url][/size][/td]"),"")</f>
        <v>[td][size=85]  1 x [url=https://pt.eurobilltracker.com/notes/?id=214712893]V014/VC[/url][/size][/td]</v>
      </c>
      <c r="X3" s="10">
        <v>0</v>
      </c>
      <c r="Y3" s="6"/>
      <c r="Z3" s="6"/>
      <c r="AA3" s="8" t="str">
        <f>IF(AND(X3&lt;&gt;"",Y3&lt;&gt;"",Z3&lt;&gt;""),CONCATENATE("[td][size=85]  ",MID("         ",1,$X$12-LEN(X3)),X3," x [url=https://pt.eurobilltracker.com/notes/?id=",Z3,"]",Y3,"[/url][/size][/td]"),"")</f>
        <v/>
      </c>
      <c r="AB3" s="9"/>
      <c r="AC3" s="5"/>
      <c r="AD3" s="5"/>
      <c r="AE3" s="7" t="str">
        <f>IF(AND(AB3&lt;&gt;"",AC3&lt;&gt;"",AD3&lt;&gt;""),CONCATENATE("[td][size=85]  ",MID("         ",1,$AB$12-LEN(AB3)),AB3," x [url=https://pt.eurobilltracker.com/notes/?id=",AD3,"]",AC3,"[/url][/size][/td]"),"")</f>
        <v/>
      </c>
      <c r="AF3" s="10"/>
      <c r="AG3" s="6"/>
      <c r="AH3" s="6"/>
      <c r="AI3" s="8" t="str">
        <f>IF(AND(AF3&lt;&gt;"",AG3&lt;&gt;"",AH3&lt;&gt;""),CONCATENATE("[td][size=85]  ",MID("         ",1,$AF$12-LEN(AF3)),AF3," x [url=https://pt.eurobilltracker.com/notes/?id=",AH3,"]",AG3,"[/url][/size][/td]"),"")</f>
        <v/>
      </c>
    </row>
    <row r="4" spans="1:36" x14ac:dyDescent="0.2">
      <c r="A4" s="4">
        <v>10</v>
      </c>
      <c r="B4" s="11">
        <f t="shared" ref="B4:B9" si="0">SUM(D4,H4,L4,P4,T4,X4,AB4,AF4)</f>
        <v>708</v>
      </c>
      <c r="C4" s="2" t="str">
        <f t="shared" ref="C4:C9" si="1">IF(AND(D4&lt;&gt;"",E4&lt;&gt;"",F4&lt;&gt;""),CONCATENATE("[tr][td][b][size=85]",MID("      ",1,$B$12-LEN(B4)),B4,"[/b]",IF(OR(B4&gt;0,B4&lt;&gt;"")," x ","   "),":note-",A4,": ➜[/size][/td]",G4,K4,O4,S4,W4,AA4,AE4,AI4,"[/tr]"),"")</f>
        <v>[tr][td][b][size=85] 708[/b] x :note-10: ➜[/size][/td][td][size=85]     5 x [url=https://pt.eurobilltracker.com/notes/?id=208191727]W003/WA[/url][/size][/td][td][size=85]    4 x [url=https://pt.eurobilltracker.com/notes/?id=213780823]W004/WA[/url][/size][/td][td][size=85]  2 x [url=https://pt.eurobilltracker.com/notes/?id=214413884]W006/WA[/url][/size][/td][td][size=85]  696 x [url=https://pt.eurobilltracker.com/notes/?id=210025459]W007/WA[/url][/size][/td][td][size=85]  1 x [url=https://pt.eurobilltracker.com/notes/?id=214193743]W009/WB[/url][/size][/td][/tr]</v>
      </c>
      <c r="D4" s="9">
        <v>5</v>
      </c>
      <c r="E4" s="5" t="s">
        <v>8</v>
      </c>
      <c r="F4" s="5">
        <v>208191727</v>
      </c>
      <c r="G4" s="7" t="str">
        <f t="shared" ref="G4:G9" si="2">IF(AND(D4&lt;&gt;"",E4&lt;&gt;"",F4&lt;&gt;""),CONCATENATE("[td][size=85]  ",MID("         ",1,$D$12-LEN(D4)),D4," x [url=https://pt.eurobilltracker.com/notes/?id=",F4,"]",E4,"[/url][/size][/td]"),"")</f>
        <v>[td][size=85]     5 x [url=https://pt.eurobilltracker.com/notes/?id=208191727]W003/WA[/url][/size][/td]</v>
      </c>
      <c r="H4" s="10">
        <v>4</v>
      </c>
      <c r="I4" s="6" t="s">
        <v>9</v>
      </c>
      <c r="J4" s="6">
        <v>213780823</v>
      </c>
      <c r="K4" s="8" t="str">
        <f t="shared" ref="K4:K9" si="3">IF(AND(H4&lt;&gt;"",I4&lt;&gt;"",J4&lt;&gt;""),CONCATENATE("[td][size=85]  ",MID("         ",1,$H$12-LEN(H4)),H4," x [url=https://pt.eurobilltracker.com/notes/?id=",J4,"]",I4,"[/url][/size][/td]"),"")</f>
        <v>[td][size=85]    4 x [url=https://pt.eurobilltracker.com/notes/?id=213780823]W004/WA[/url][/size][/td]</v>
      </c>
      <c r="L4" s="9">
        <v>2</v>
      </c>
      <c r="M4" s="5" t="s">
        <v>31</v>
      </c>
      <c r="N4" s="5">
        <v>214413884</v>
      </c>
      <c r="O4" s="7" t="str">
        <f t="shared" ref="O4:O9" si="4">IF(AND(L4&lt;&gt;"",M4&lt;&gt;"",N4&lt;&gt;""),CONCATENATE("[td][size=85]  ",MID("         ",1,$L$12-LEN(L4)),L4," x [url=https://pt.eurobilltracker.com/notes/?id=",N4,"]",M4,"[/url][/size][/td]"),"")</f>
        <v>[td][size=85]  2 x [url=https://pt.eurobilltracker.com/notes/?id=214413884]W006/WA[/url][/size][/td]</v>
      </c>
      <c r="P4" s="10">
        <v>696</v>
      </c>
      <c r="Q4" s="6" t="s">
        <v>10</v>
      </c>
      <c r="R4" s="6">
        <v>210025459</v>
      </c>
      <c r="S4" s="8" t="str">
        <f t="shared" ref="S4:S9" si="5">IF(AND(P4&lt;&gt;"",Q4&lt;&gt;"",R4&lt;&gt;""),CONCATENATE("[td][size=85]  ",MID("         ",1,$P$12-LEN(P4)),P4," x [url=https://pt.eurobilltracker.com/notes/?id=",R4,"]",Q4,"[/url][/size][/td]"),"")</f>
        <v>[td][size=85]  696 x [url=https://pt.eurobilltracker.com/notes/?id=210025459]W007/WA[/url][/size][/td]</v>
      </c>
      <c r="T4" s="9">
        <v>1</v>
      </c>
      <c r="U4" s="5" t="s">
        <v>11</v>
      </c>
      <c r="V4" s="5">
        <v>214193743</v>
      </c>
      <c r="W4" s="7" t="str">
        <f t="shared" ref="W4:W9" si="6">IF(AND(T4&lt;&gt;"",U4&lt;&gt;"",V4&lt;&gt;""),CONCATENATE("[td][size=85]  ",MID("         ",1,$T$12-LEN(T4)),T4," x [url=https://pt.eurobilltracker.com/notes/?id=",V4,"]",U4,"[/url][/size][/td]"),"")</f>
        <v>[td][size=85]  1 x [url=https://pt.eurobilltracker.com/notes/?id=214193743]W009/WB[/url][/size][/td]</v>
      </c>
      <c r="X4" s="10">
        <v>0</v>
      </c>
      <c r="Y4" s="6"/>
      <c r="Z4" s="6"/>
      <c r="AA4" s="8" t="str">
        <f t="shared" ref="AA4:AA9" si="7">IF(AND(X4&lt;&gt;"",Y4&lt;&gt;"",Z4&lt;&gt;""),CONCATENATE("[td][size=85]  ",MID("         ",1,$X$12-LEN(X4)),X4," x [url=https://pt.eurobilltracker.com/notes/?id=",Z4,"]",Y4,"[/url][/size][/td]"),"")</f>
        <v/>
      </c>
      <c r="AB4" s="9"/>
      <c r="AC4" s="5"/>
      <c r="AD4" s="5"/>
      <c r="AE4" s="7" t="str">
        <f t="shared" ref="AE4:AE9" si="8">IF(AND(AB4&lt;&gt;"",AC4&lt;&gt;"",AD4&lt;&gt;""),CONCATENATE("[td][size=85]  ",MID("         ",1,$AB$12-LEN(AB4)),AB4," x [url=https://pt.eurobilltracker.com/notes/?id=",AD4,"]",AC4,"[/url][/size][/td]"),"")</f>
        <v/>
      </c>
      <c r="AF4" s="10"/>
      <c r="AG4" s="6"/>
      <c r="AH4" s="6"/>
      <c r="AI4" s="8" t="str">
        <f t="shared" ref="AI4:AI9" si="9">IF(AND(AF4&lt;&gt;"",AG4&lt;&gt;"",AH4&lt;&gt;""),CONCATENATE("[td][size=85]  ",MID("         ",1,$AF$12-LEN(AF4)),AF4," x [url=https://pt.eurobilltracker.com/notes/?id=",AH4,"]",AG4,"[/url][/size][/td]"),"")</f>
        <v/>
      </c>
    </row>
    <row r="5" spans="1:36" x14ac:dyDescent="0.2">
      <c r="A5" s="4">
        <v>20</v>
      </c>
      <c r="B5" s="11">
        <f>SUM(D5,H5,L5,P5,T5,X5,AB5,AF5,D6,H6,L6,P6,T6,X6,AB6,AF6)</f>
        <v>2689</v>
      </c>
      <c r="C5" s="2" t="str">
        <f t="shared" si="1"/>
        <v>[tr][td][b][size=85]2689[/b] x :note-20: ➜[/size][/td][td][size=85]  2391 x [url=https://pt.eurobilltracker.com/notes/?id=211179796]E009/EM[/url][/size][/td][td][size=85]  285 x [url=https://pt.eurobilltracker.com/notes/?id=212270852]E011/EM[/url][/size][/td][td][size=85]  2 x [url=https://pt.eurobilltracker.com/notes/?id=210361517]R013/RP[/url][/size][/td][td][size=85]    1 x [url=https://pt.eurobilltracker.com/notes/?id=214759311]R014/RP[/url][/size][/td][td][size=85]  1 x [url=https://pt.eurobilltracker.com/notes/?id=212877197]R015/RP[/url][/size][/td][td][size=85]  1 x [url=https://pt.eurobilltracker.com/notes/?id=214759027]R021/RP[/url][/size][/td][/tr]</v>
      </c>
      <c r="D5" s="9">
        <v>2391</v>
      </c>
      <c r="E5" s="5" t="s">
        <v>12</v>
      </c>
      <c r="F5" s="5">
        <v>211179796</v>
      </c>
      <c r="G5" s="7" t="str">
        <f t="shared" si="2"/>
        <v>[td][size=85]  2391 x [url=https://pt.eurobilltracker.com/notes/?id=211179796]E009/EM[/url][/size][/td]</v>
      </c>
      <c r="H5" s="10">
        <v>285</v>
      </c>
      <c r="I5" s="6" t="s">
        <v>13</v>
      </c>
      <c r="J5" s="6">
        <v>212270852</v>
      </c>
      <c r="K5" s="8" t="str">
        <f t="shared" si="3"/>
        <v>[td][size=85]  285 x [url=https://pt.eurobilltracker.com/notes/?id=212270852]E011/EM[/url][/size][/td]</v>
      </c>
      <c r="L5" s="9">
        <v>2</v>
      </c>
      <c r="M5" s="5" t="s">
        <v>14</v>
      </c>
      <c r="N5" s="5">
        <v>210361517</v>
      </c>
      <c r="O5" s="7" t="str">
        <f t="shared" si="4"/>
        <v>[td][size=85]  2 x [url=https://pt.eurobilltracker.com/notes/?id=210361517]R013/RP[/url][/size][/td]</v>
      </c>
      <c r="P5" s="10">
        <v>1</v>
      </c>
      <c r="Q5" s="6" t="s">
        <v>36</v>
      </c>
      <c r="R5" s="6">
        <v>214759311</v>
      </c>
      <c r="S5" s="8" t="str">
        <f t="shared" si="5"/>
        <v>[td][size=85]    1 x [url=https://pt.eurobilltracker.com/notes/?id=214759311]R014/RP[/url][/size][/td]</v>
      </c>
      <c r="T5" s="9">
        <v>1</v>
      </c>
      <c r="U5" s="5" t="s">
        <v>15</v>
      </c>
      <c r="V5" s="5">
        <v>212877197</v>
      </c>
      <c r="W5" s="7" t="str">
        <f t="shared" si="6"/>
        <v>[td][size=85]  1 x [url=https://pt.eurobilltracker.com/notes/?id=212877197]R015/RP[/url][/size][/td]</v>
      </c>
      <c r="X5" s="10">
        <v>1</v>
      </c>
      <c r="Y5" s="6" t="s">
        <v>37</v>
      </c>
      <c r="Z5" s="6">
        <v>214759027</v>
      </c>
      <c r="AA5" s="8" t="str">
        <f t="shared" si="7"/>
        <v>[td][size=85]  1 x [url=https://pt.eurobilltracker.com/notes/?id=214759027]R021/RP[/url][/size][/td]</v>
      </c>
      <c r="AB5" s="9">
        <v>0</v>
      </c>
      <c r="AC5" s="5"/>
      <c r="AD5" s="5"/>
      <c r="AE5" s="7" t="str">
        <f t="shared" si="8"/>
        <v/>
      </c>
      <c r="AF5" s="10"/>
      <c r="AG5" s="6"/>
      <c r="AH5" s="6"/>
      <c r="AI5" s="8" t="str">
        <f t="shared" si="9"/>
        <v/>
      </c>
    </row>
    <row r="6" spans="1:36" x14ac:dyDescent="0.2">
      <c r="A6" s="4">
        <v>20</v>
      </c>
      <c r="B6" s="11"/>
      <c r="C6" s="2" t="str">
        <f t="shared" si="1"/>
        <v>[tr][td][b][size=85]    [/b]   :note-20: ➜[/size][/td][td][size=85]     4 x [url=https://pt.eurobilltracker.com/notes/?id=210303051]U037/U*[/url][/size][/td][td][size=85]    3 x [url=https://pt.eurobilltracker.com/notes/?id=209685691]U038/U*[/url][/size][/td][td][size=85]  1 x [url=https://pt.eurobilltracker.com/notes/?id=212052670]U039/UB[/url][/size][/td][/tr]</v>
      </c>
      <c r="D6" s="9">
        <v>4</v>
      </c>
      <c r="E6" s="5" t="s">
        <v>16</v>
      </c>
      <c r="F6" s="5">
        <v>210303051</v>
      </c>
      <c r="G6" s="7" t="str">
        <f t="shared" si="2"/>
        <v>[td][size=85]     4 x [url=https://pt.eurobilltracker.com/notes/?id=210303051]U037/U*[/url][/size][/td]</v>
      </c>
      <c r="H6" s="10">
        <v>3</v>
      </c>
      <c r="I6" s="6" t="s">
        <v>17</v>
      </c>
      <c r="J6" s="6">
        <v>209685691</v>
      </c>
      <c r="K6" s="8" t="str">
        <f t="shared" si="3"/>
        <v>[td][size=85]    3 x [url=https://pt.eurobilltracker.com/notes/?id=209685691]U038/U*[/url][/size][/td]</v>
      </c>
      <c r="L6" s="9">
        <v>1</v>
      </c>
      <c r="M6" s="5" t="s">
        <v>18</v>
      </c>
      <c r="N6" s="5">
        <v>212052670</v>
      </c>
      <c r="O6" s="7" t="str">
        <f t="shared" si="4"/>
        <v>[td][size=85]  1 x [url=https://pt.eurobilltracker.com/notes/?id=212052670]U039/UB[/url][/size][/td]</v>
      </c>
      <c r="P6" s="10">
        <v>0</v>
      </c>
      <c r="Q6" s="6"/>
      <c r="R6" s="6"/>
      <c r="S6" s="8" t="str">
        <f t="shared" si="5"/>
        <v/>
      </c>
      <c r="T6" s="9"/>
      <c r="U6" s="5"/>
      <c r="V6" s="5"/>
      <c r="W6" s="7" t="str">
        <f t="shared" si="6"/>
        <v/>
      </c>
      <c r="X6" s="10"/>
      <c r="Y6" s="6"/>
      <c r="Z6" s="6"/>
      <c r="AA6" s="8" t="str">
        <f t="shared" si="7"/>
        <v/>
      </c>
      <c r="AB6" s="9"/>
      <c r="AC6" s="5"/>
      <c r="AD6" s="5"/>
      <c r="AE6" s="7" t="str">
        <f t="shared" si="8"/>
        <v/>
      </c>
      <c r="AF6" s="10"/>
      <c r="AG6" s="6"/>
      <c r="AH6" s="6"/>
      <c r="AI6" s="8" t="str">
        <f t="shared" si="9"/>
        <v/>
      </c>
    </row>
    <row r="7" spans="1:36" x14ac:dyDescent="0.2">
      <c r="A7" s="4">
        <v>50</v>
      </c>
      <c r="B7" s="11">
        <f t="shared" si="0"/>
        <v>17</v>
      </c>
      <c r="C7" s="2" t="str">
        <f t="shared" si="1"/>
        <v>[tr][td][b][size=85]  17[/b] x :note-50: ➜[/size][/td][td][size=85]     2 x [url=https://pt.eurobilltracker.com/notes/?id=211478036]U026/U*[/url][/size][/td][td][size=85]    1 x [url=https://pt.eurobilltracker.com/notes/?id=213034557]U027/UC[/url][/size][/td][td][size=85]  6 x [url=https://pt.eurobilltracker.com/notes/?id=211179974]U029/U*[/url][/size][/td][td][size=85]    3 x [url=https://pt.eurobilltracker.com/notes/?id=211478038]U030/U*[/url][/size][/td][td][size=85]  2 x [url=https://pt.eurobilltracker.com/notes/?id=213034527]U031/UD[/url][/size][/td][td][size=85]  1 x [url=https://pt.eurobilltracker.com/notes/?id=212918947]U032/UD[/url][/size][/td][td][size=85]  1 x [url=https://pt.eurobilltracker.com/notes/?id=213677853]U033/UA[/url][/size][/td][td][size=85]  1 x [url=https://pt.eurobilltracker.com/notes/?id=214423698]U035/UB[/url][/size][/td][/tr]</v>
      </c>
      <c r="D7" s="9">
        <v>2</v>
      </c>
      <c r="E7" s="5" t="s">
        <v>19</v>
      </c>
      <c r="F7" s="5">
        <v>211478036</v>
      </c>
      <c r="G7" s="7" t="str">
        <f t="shared" si="2"/>
        <v>[td][size=85]     2 x [url=https://pt.eurobilltracker.com/notes/?id=211478036]U026/U*[/url][/size][/td]</v>
      </c>
      <c r="H7" s="10">
        <v>1</v>
      </c>
      <c r="I7" s="6" t="s">
        <v>20</v>
      </c>
      <c r="J7" s="6">
        <v>213034557</v>
      </c>
      <c r="K7" s="8" t="str">
        <f t="shared" si="3"/>
        <v>[td][size=85]    1 x [url=https://pt.eurobilltracker.com/notes/?id=213034557]U027/UC[/url][/size][/td]</v>
      </c>
      <c r="L7" s="9">
        <v>6</v>
      </c>
      <c r="M7" s="5" t="s">
        <v>21</v>
      </c>
      <c r="N7" s="5">
        <v>211179974</v>
      </c>
      <c r="O7" s="7" t="str">
        <f t="shared" si="4"/>
        <v>[td][size=85]  6 x [url=https://pt.eurobilltracker.com/notes/?id=211179974]U029/U*[/url][/size][/td]</v>
      </c>
      <c r="P7" s="10">
        <v>3</v>
      </c>
      <c r="Q7" s="6" t="s">
        <v>22</v>
      </c>
      <c r="R7" s="6">
        <v>211478038</v>
      </c>
      <c r="S7" s="8" t="str">
        <f t="shared" si="5"/>
        <v>[td][size=85]    3 x [url=https://pt.eurobilltracker.com/notes/?id=211478038]U030/U*[/url][/size][/td]</v>
      </c>
      <c r="T7" s="9">
        <v>2</v>
      </c>
      <c r="U7" s="5" t="s">
        <v>23</v>
      </c>
      <c r="V7" s="5">
        <v>213034527</v>
      </c>
      <c r="W7" s="7" t="str">
        <f t="shared" si="6"/>
        <v>[td][size=85]  2 x [url=https://pt.eurobilltracker.com/notes/?id=213034527]U031/UD[/url][/size][/td]</v>
      </c>
      <c r="X7" s="10">
        <v>1</v>
      </c>
      <c r="Y7" s="6" t="s">
        <v>24</v>
      </c>
      <c r="Z7" s="6">
        <v>212918947</v>
      </c>
      <c r="AA7" s="8" t="str">
        <f t="shared" si="7"/>
        <v>[td][size=85]  1 x [url=https://pt.eurobilltracker.com/notes/?id=212918947]U032/UD[/url][/size][/td]</v>
      </c>
      <c r="AB7" s="9">
        <v>1</v>
      </c>
      <c r="AC7" s="5" t="s">
        <v>32</v>
      </c>
      <c r="AD7" s="5">
        <v>213677853</v>
      </c>
      <c r="AE7" s="7" t="str">
        <f t="shared" si="8"/>
        <v>[td][size=85]  1 x [url=https://pt.eurobilltracker.com/notes/?id=213677853]U033/UA[/url][/size][/td]</v>
      </c>
      <c r="AF7" s="10">
        <v>1</v>
      </c>
      <c r="AG7" s="6" t="s">
        <v>33</v>
      </c>
      <c r="AH7" s="6">
        <v>214423698</v>
      </c>
      <c r="AI7" s="8" t="str">
        <f t="shared" si="9"/>
        <v>[td][size=85]  1 x [url=https://pt.eurobilltracker.com/notes/?id=214423698]U035/UB[/url][/size][/td]</v>
      </c>
      <c r="AJ7">
        <v>0</v>
      </c>
    </row>
    <row r="8" spans="1:36" x14ac:dyDescent="0.2">
      <c r="A8" s="4">
        <v>100</v>
      </c>
      <c r="B8" s="11">
        <f t="shared" si="0"/>
        <v>60</v>
      </c>
      <c r="C8" s="2" t="str">
        <f t="shared" si="1"/>
        <v>[tr][td][b][size=85]  60[/b] x :note-100: ➜[/size][/td][td][size=85]    18 x [url=https://pt.eurobilltracker.com/notes/?id=210902378]E013/EA[/url][/size][/td][td][size=85]   42 x [url=https://pt.eurobilltracker.com/notes/?id=208942820]E016/EB[/url][/size][/td][/tr]</v>
      </c>
      <c r="D8" s="9">
        <v>18</v>
      </c>
      <c r="E8" s="5" t="s">
        <v>25</v>
      </c>
      <c r="F8" s="5">
        <v>210902378</v>
      </c>
      <c r="G8" s="7" t="str">
        <f t="shared" si="2"/>
        <v>[td][size=85]    18 x [url=https://pt.eurobilltracker.com/notes/?id=210902378]E013/EA[/url][/size][/td]</v>
      </c>
      <c r="H8" s="10">
        <v>42</v>
      </c>
      <c r="I8" s="6" t="s">
        <v>26</v>
      </c>
      <c r="J8" s="6">
        <v>208942820</v>
      </c>
      <c r="K8" s="8" t="str">
        <f t="shared" si="3"/>
        <v>[td][size=85]   42 x [url=https://pt.eurobilltracker.com/notes/?id=208942820]E016/EB[/url][/size][/td]</v>
      </c>
      <c r="L8" s="9">
        <v>0</v>
      </c>
      <c r="M8" s="5"/>
      <c r="N8" s="5"/>
      <c r="O8" s="7" t="str">
        <f t="shared" si="4"/>
        <v/>
      </c>
      <c r="P8" s="10"/>
      <c r="Q8" s="6"/>
      <c r="R8" s="6"/>
      <c r="S8" s="8" t="str">
        <f t="shared" si="5"/>
        <v/>
      </c>
      <c r="T8" s="9"/>
      <c r="U8" s="5"/>
      <c r="V8" s="5"/>
      <c r="W8" s="7" t="str">
        <f t="shared" si="6"/>
        <v/>
      </c>
      <c r="X8" s="10"/>
      <c r="Y8" s="6"/>
      <c r="Z8" s="6"/>
      <c r="AA8" s="8" t="str">
        <f t="shared" si="7"/>
        <v/>
      </c>
      <c r="AB8" s="9"/>
      <c r="AC8" s="5"/>
      <c r="AD8" s="5"/>
      <c r="AE8" s="7" t="str">
        <f t="shared" si="8"/>
        <v/>
      </c>
      <c r="AF8" s="10"/>
      <c r="AG8" s="6"/>
      <c r="AH8" s="6"/>
      <c r="AI8" s="8" t="str">
        <f t="shared" si="9"/>
        <v/>
      </c>
    </row>
    <row r="9" spans="1:36" x14ac:dyDescent="0.2">
      <c r="A9" s="4">
        <v>200</v>
      </c>
      <c r="B9" s="11">
        <f t="shared" si="0"/>
        <v>0</v>
      </c>
      <c r="C9" s="2" t="str">
        <f t="shared" si="1"/>
        <v/>
      </c>
      <c r="D9" s="9"/>
      <c r="E9" s="5"/>
      <c r="F9" s="5"/>
      <c r="G9" s="7" t="str">
        <f t="shared" si="2"/>
        <v/>
      </c>
      <c r="H9" s="10"/>
      <c r="I9" s="6"/>
      <c r="J9" s="6"/>
      <c r="K9" s="8" t="str">
        <f t="shared" si="3"/>
        <v/>
      </c>
      <c r="L9" s="9"/>
      <c r="M9" s="5"/>
      <c r="N9" s="5"/>
      <c r="O9" s="7" t="str">
        <f t="shared" si="4"/>
        <v/>
      </c>
      <c r="P9" s="10"/>
      <c r="Q9" s="6"/>
      <c r="R9" s="6"/>
      <c r="S9" s="8" t="str">
        <f t="shared" si="5"/>
        <v/>
      </c>
      <c r="T9" s="9"/>
      <c r="U9" s="5"/>
      <c r="V9" s="5"/>
      <c r="W9" s="7" t="str">
        <f t="shared" si="6"/>
        <v/>
      </c>
      <c r="X9" s="10"/>
      <c r="Y9" s="6"/>
      <c r="Z9" s="6"/>
      <c r="AA9" s="8" t="str">
        <f t="shared" si="7"/>
        <v/>
      </c>
      <c r="AB9" s="9"/>
      <c r="AC9" s="5"/>
      <c r="AD9" s="5"/>
      <c r="AE9" s="7" t="str">
        <f t="shared" si="8"/>
        <v/>
      </c>
      <c r="AF9" s="10"/>
      <c r="AG9" s="6"/>
      <c r="AH9" s="6"/>
      <c r="AI9" s="8" t="str">
        <f t="shared" si="9"/>
        <v/>
      </c>
    </row>
    <row r="10" spans="1:36" x14ac:dyDescent="0.2">
      <c r="C10" s="2" t="s">
        <v>28</v>
      </c>
    </row>
    <row r="11" spans="1:36" x14ac:dyDescent="0.2">
      <c r="A11" s="1" t="s">
        <v>35</v>
      </c>
      <c r="B11" s="1"/>
      <c r="C11" s="1"/>
      <c r="D11" s="1"/>
    </row>
    <row r="12" spans="1:36" x14ac:dyDescent="0.2">
      <c r="A12" s="1"/>
      <c r="B12" s="1">
        <v>4</v>
      </c>
      <c r="C12" s="1"/>
      <c r="D12" s="1">
        <v>4</v>
      </c>
      <c r="E12" s="1"/>
      <c r="F12" s="1"/>
      <c r="G12" s="1"/>
      <c r="H12" s="1">
        <v>3</v>
      </c>
      <c r="I12" s="1"/>
      <c r="J12" s="1"/>
      <c r="K12" s="1"/>
      <c r="L12" s="1">
        <v>1</v>
      </c>
      <c r="M12" s="1"/>
      <c r="N12" s="1"/>
      <c r="O12" s="1"/>
      <c r="P12" s="1">
        <v>3</v>
      </c>
      <c r="Q12" s="1"/>
      <c r="R12" s="1"/>
      <c r="S12" s="1"/>
      <c r="T12" s="1">
        <v>1</v>
      </c>
      <c r="U12" s="1"/>
      <c r="V12" s="1"/>
      <c r="W12" s="1"/>
      <c r="X12" s="1">
        <v>1</v>
      </c>
      <c r="Y12" s="1"/>
      <c r="Z12" s="1"/>
      <c r="AA12" s="1"/>
      <c r="AB12" s="1">
        <v>1</v>
      </c>
      <c r="AC12" s="1"/>
      <c r="AD12" s="1"/>
      <c r="AE12" s="1"/>
      <c r="AF12" s="1">
        <v>1</v>
      </c>
      <c r="AG12" s="1"/>
      <c r="AH12" s="1"/>
      <c r="AI12" s="1"/>
    </row>
    <row r="13" spans="1:36" x14ac:dyDescent="0.2">
      <c r="B13" s="12">
        <f>SUM(B3:B9)</f>
        <v>3710</v>
      </c>
      <c r="C13" s="1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Castanhola</dc:creator>
  <cp:lastModifiedBy>Castanhola</cp:lastModifiedBy>
  <dcterms:created xsi:type="dcterms:W3CDTF">2021-09-25T13:34:23Z</dcterms:created>
  <dcterms:modified xsi:type="dcterms:W3CDTF">2021-10-07T19:49:56Z</dcterms:modified>
</cp:coreProperties>
</file>